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 Roberts\Documents\Broad Town Parish Council\Agendas and Minutes\10.12.18\"/>
    </mc:Choice>
  </mc:AlternateContent>
  <xr:revisionPtr revIDLastSave="0" documentId="8_{4B21529A-F2E2-45B4-8A72-AD6D36BD3BCD}" xr6:coauthVersionLast="38" xr6:coauthVersionMax="38" xr10:uidLastSave="{00000000-0000-0000-0000-000000000000}"/>
  <bookViews>
    <workbookView xWindow="0" yWindow="0" windowWidth="23040" windowHeight="9072" xr2:uid="{00000000-000D-0000-FFFF-FFFF00000000}"/>
  </bookViews>
  <sheets>
    <sheet name="2017-18" sheetId="1" r:id="rId1"/>
    <sheet name="Year end bank rec" sheetId="8" r:id="rId2"/>
  </sheets>
  <definedNames>
    <definedName name="_xlnm.Print_Area" localSheetId="0">'2017-18'!$A$1:$AC$68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1" i="1" l="1"/>
  <c r="A58" i="1"/>
  <c r="A57" i="1"/>
  <c r="A56" i="1"/>
  <c r="N56" i="1" l="1"/>
  <c r="E57" i="1" s="1"/>
  <c r="O56" i="1"/>
  <c r="F57" i="1" s="1"/>
  <c r="P56" i="1"/>
  <c r="G57" i="1" s="1"/>
  <c r="R56" i="1"/>
  <c r="S56" i="1"/>
  <c r="T56" i="1"/>
  <c r="U56" i="1"/>
  <c r="V56" i="1"/>
  <c r="W56" i="1"/>
  <c r="X56" i="1"/>
  <c r="Y56" i="1"/>
  <c r="Z56" i="1"/>
  <c r="AA56" i="1"/>
  <c r="AB56" i="1"/>
  <c r="AC56" i="1"/>
  <c r="Q56" i="1"/>
  <c r="H56" i="1"/>
  <c r="I56" i="1"/>
  <c r="J56" i="1"/>
  <c r="K56" i="1"/>
  <c r="L56" i="1"/>
  <c r="M56" i="1"/>
  <c r="F56" i="1"/>
  <c r="G56" i="1"/>
  <c r="E56" i="1"/>
  <c r="E58" i="1" l="1"/>
  <c r="F58" i="1"/>
  <c r="G15" i="8" l="1"/>
  <c r="G17" i="8" s="1"/>
  <c r="G8" i="8"/>
  <c r="G10" i="8" s="1"/>
  <c r="P65" i="1" l="1"/>
  <c r="P67" i="1" s="1"/>
  <c r="R58" i="1"/>
  <c r="L58" i="1"/>
  <c r="K58" i="1"/>
  <c r="E62" i="1"/>
  <c r="AA58" i="1" l="1"/>
  <c r="AB58" i="1"/>
  <c r="Y58" i="1"/>
  <c r="U58" i="1"/>
  <c r="T58" i="1"/>
  <c r="V58" i="1" l="1"/>
  <c r="G58" i="1"/>
  <c r="P58" i="1"/>
  <c r="AC58" i="1"/>
  <c r="Z58" i="1"/>
  <c r="X58" i="1"/>
  <c r="W58" i="1"/>
  <c r="S58" i="1"/>
  <c r="Q58" i="1"/>
  <c r="Q59" i="1" l="1"/>
  <c r="E65" i="1" s="1"/>
  <c r="H58" i="1" l="1"/>
  <c r="J58" i="1"/>
  <c r="I58" i="1"/>
  <c r="M58" i="1"/>
  <c r="H59" i="1" l="1"/>
  <c r="E63" i="1" s="1"/>
  <c r="E64" i="1" l="1"/>
  <c r="E67" i="1" s="1"/>
</calcChain>
</file>

<file path=xl/sharedStrings.xml><?xml version="1.0" encoding="utf-8"?>
<sst xmlns="http://schemas.openxmlformats.org/spreadsheetml/2006/main" count="131" uniqueCount="81">
  <si>
    <t>ITEM</t>
  </si>
  <si>
    <t>REF NO.</t>
  </si>
  <si>
    <t>Opening balances</t>
  </si>
  <si>
    <t>c/f</t>
  </si>
  <si>
    <t>Date</t>
  </si>
  <si>
    <t>Receipts</t>
  </si>
  <si>
    <t>Payments</t>
  </si>
  <si>
    <t xml:space="preserve">Cash Book Bals 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</si>
  <si>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</si>
  <si>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</si>
  <si>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</si>
  <si>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</si>
  <si>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</si>
  <si>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</si>
  <si>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</si>
  <si>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</si>
  <si>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</si>
  <si>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</si>
  <si>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</si>
  <si>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</si>
  <si>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</si>
  <si>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</si>
  <si>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</si>
  <si>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</si>
  <si>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</si>
  <si>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</si>
  <si>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</si>
  <si>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</si>
  <si>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</si>
  <si>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</si>
  <si>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</si>
  <si>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Current a/c balance 31.3.18</t>
  </si>
  <si>
    <t>S.137</t>
  </si>
  <si>
    <t>Lloyds Ctty Fd A/c</t>
  </si>
  <si>
    <t>Instant a/c balance 31.3.18</t>
  </si>
  <si>
    <t>Community Fund A/c balance 31.3.18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</si>
  <si>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</si>
  <si>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</si>
  <si>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</si>
  <si>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</si>
  <si>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</si>
  <si>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 xml:space="preserve">Transfer </t>
  </si>
  <si>
    <t>HMRC</t>
  </si>
  <si>
    <t>Clerks Salary &amp; expenses</t>
  </si>
  <si>
    <t>tfr</t>
  </si>
  <si>
    <t>Interest</t>
  </si>
  <si>
    <t xml:space="preserve"> </t>
  </si>
  <si>
    <t>Broad Town Newsletter</t>
  </si>
  <si>
    <t>VAT Return</t>
  </si>
  <si>
    <t>Totals</t>
  </si>
  <si>
    <t>Auditing Solutions Ltd</t>
  </si>
  <si>
    <t>clerk's expses</t>
  </si>
  <si>
    <t>Admin</t>
  </si>
  <si>
    <t>Current a/c balance</t>
  </si>
  <si>
    <t>Instant a/c balance</t>
  </si>
  <si>
    <t>Community Fund A/c balance</t>
  </si>
  <si>
    <t>Combined cashbook balance</t>
  </si>
  <si>
    <t>Plus: Receipts in year</t>
  </si>
  <si>
    <t>Less: Payments in year</t>
  </si>
  <si>
    <t>Agrees cashbook balance for 2018-19</t>
  </si>
  <si>
    <t>(excludes transactions after this date)</t>
  </si>
  <si>
    <t>Total of accounts</t>
  </si>
  <si>
    <t>Actual Balances date</t>
  </si>
  <si>
    <t xml:space="preserve">Actual Balances as of </t>
  </si>
  <si>
    <t xml:space="preserve">Calculated Balance date - </t>
  </si>
  <si>
    <t>ASF Signs</t>
  </si>
  <si>
    <t>Broad Town Village Hall</t>
  </si>
  <si>
    <t>B Joyce Travel Expenses</t>
  </si>
  <si>
    <t>WALC - re issued</t>
  </si>
  <si>
    <t xml:space="preserve">Zurich Insurance (re-issued) </t>
  </si>
  <si>
    <t>Information Commissioner</t>
  </si>
  <si>
    <t>D/D</t>
  </si>
  <si>
    <t>Refund Sparkle for Markle event</t>
  </si>
  <si>
    <t>Village Hall Coffee Mornings Grant</t>
  </si>
  <si>
    <t>Secure-a-Field</t>
  </si>
  <si>
    <t>chq</t>
  </si>
  <si>
    <t>A W Services (final)</t>
  </si>
  <si>
    <t>Play Safety (ROSPA)</t>
  </si>
  <si>
    <t>Broad Town CE Primary</t>
  </si>
  <si>
    <t>Community Heartbeat Trust</t>
  </si>
  <si>
    <t>Balance as at 3oth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</si>
</sst>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36"/>
      <name val="Times New Roman"/>
      <family val="1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9"/>
      <name val="Calibri"/>
      <family val="2"/>
    </font>
    <font>
      <b/>
      <sz val="10"/>
      <color theme="4" tint="-0.24997711111789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0"/>
      <name val="Calibri"/>
      <family val="2"/>
    </font>
    <font>
      <b/>
      <sz val="11"/>
      <color theme="4" tint="-0.249977111117893"/>
      <name val="Calibri"/>
      <family val="2"/>
    </font>
    <font>
      <b/>
      <u/>
      <sz val="11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163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2" fontId="3" fillId="0" borderId="0" xfId="0" applyNumberFormat="1" applyFont="1" applyBorder="1" applyAlignment="1">
      <alignment vertical="center"/>
    </xf>
    <xf numFmtId="2" fontId="3" fillId="2" borderId="6" xfId="0" applyNumberFormat="1" applyFont="1" applyFill="1" applyBorder="1" applyAlignment="1">
      <alignment vertical="center"/>
    </xf>
    <xf numFmtId="1" fontId="6" fillId="0" borderId="0" xfId="0" applyNumberFormat="1" applyFont="1"/>
    <xf numFmtId="2" fontId="6" fillId="0" borderId="0" xfId="0" applyNumberFormat="1" applyFont="1"/>
    <xf numFmtId="49" fontId="7" fillId="0" borderId="0" xfId="0" applyNumberFormat="1" applyFont="1" applyAlignment="1">
      <alignment horizontal="center"/>
    </xf>
    <xf numFmtId="2" fontId="6" fillId="0" borderId="0" xfId="1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4" borderId="7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/>
    <xf numFmtId="2" fontId="3" fillId="0" borderId="10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5" xfId="0" applyNumberFormat="1" applyFont="1" applyFill="1" applyBorder="1"/>
    <xf numFmtId="2" fontId="3" fillId="0" borderId="9" xfId="0" applyNumberFormat="1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vertical="center"/>
    </xf>
    <xf numFmtId="2" fontId="4" fillId="0" borderId="15" xfId="0" applyNumberFormat="1" applyFont="1" applyFill="1" applyBorder="1" applyAlignment="1">
      <alignment horizontal="right"/>
    </xf>
    <xf numFmtId="16" fontId="1" fillId="3" borderId="19" xfId="0" applyNumberFormat="1" applyFont="1" applyFill="1" applyBorder="1"/>
    <xf numFmtId="2" fontId="1" fillId="3" borderId="20" xfId="0" applyNumberFormat="1" applyFont="1" applyFill="1" applyBorder="1"/>
    <xf numFmtId="1" fontId="1" fillId="3" borderId="20" xfId="0" applyNumberFormat="1" applyFont="1" applyFill="1" applyBorder="1"/>
    <xf numFmtId="2" fontId="2" fillId="4" borderId="8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4" borderId="2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4" borderId="23" xfId="0" applyNumberFormat="1" applyFont="1" applyFill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/>
    </xf>
    <xf numFmtId="1" fontId="4" fillId="0" borderId="25" xfId="0" applyNumberFormat="1" applyFont="1" applyFill="1" applyBorder="1" applyAlignment="1">
      <alignment horizontal="center"/>
    </xf>
    <xf numFmtId="1" fontId="4" fillId="0" borderId="26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/>
    </xf>
    <xf numFmtId="2" fontId="4" fillId="0" borderId="32" xfId="0" applyNumberFormat="1" applyFont="1" applyFill="1" applyBorder="1"/>
    <xf numFmtId="2" fontId="3" fillId="0" borderId="24" xfId="0" applyNumberFormat="1" applyFont="1" applyFill="1" applyBorder="1"/>
    <xf numFmtId="2" fontId="4" fillId="0" borderId="25" xfId="0" applyNumberFormat="1" applyFont="1" applyFill="1" applyBorder="1"/>
    <xf numFmtId="2" fontId="4" fillId="0" borderId="26" xfId="0" applyNumberFormat="1" applyFont="1" applyFill="1" applyBorder="1"/>
    <xf numFmtId="2" fontId="3" fillId="2" borderId="27" xfId="0" applyNumberFormat="1" applyFont="1" applyFill="1" applyBorder="1" applyAlignment="1">
      <alignment vertical="center"/>
    </xf>
    <xf numFmtId="2" fontId="3" fillId="2" borderId="33" xfId="0" applyNumberFormat="1" applyFont="1" applyFill="1" applyBorder="1" applyAlignment="1">
      <alignment vertical="center"/>
    </xf>
    <xf numFmtId="2" fontId="3" fillId="5" borderId="29" xfId="0" applyNumberFormat="1" applyFont="1" applyFill="1" applyBorder="1" applyAlignment="1">
      <alignment vertical="center"/>
    </xf>
    <xf numFmtId="2" fontId="3" fillId="5" borderId="22" xfId="0" applyNumberFormat="1" applyFont="1" applyFill="1" applyBorder="1" applyAlignment="1">
      <alignment vertical="center"/>
    </xf>
    <xf numFmtId="2" fontId="3" fillId="5" borderId="31" xfId="0" applyNumberFormat="1" applyFont="1" applyFill="1" applyBorder="1" applyAlignment="1">
      <alignment vertical="center"/>
    </xf>
    <xf numFmtId="2" fontId="3" fillId="6" borderId="34" xfId="0" applyNumberFormat="1" applyFont="1" applyFill="1" applyBorder="1" applyAlignment="1">
      <alignment vertical="center"/>
    </xf>
    <xf numFmtId="2" fontId="3" fillId="6" borderId="37" xfId="0" applyNumberFormat="1" applyFont="1" applyFill="1" applyBorder="1"/>
    <xf numFmtId="2" fontId="3" fillId="6" borderId="38" xfId="0" applyNumberFormat="1" applyFont="1" applyFill="1" applyBorder="1"/>
    <xf numFmtId="2" fontId="3" fillId="6" borderId="39" xfId="0" applyNumberFormat="1" applyFont="1" applyFill="1" applyBorder="1"/>
    <xf numFmtId="2" fontId="3" fillId="6" borderId="40" xfId="0" applyNumberFormat="1" applyFont="1" applyFill="1" applyBorder="1"/>
    <xf numFmtId="2" fontId="3" fillId="6" borderId="41" xfId="0" applyNumberFormat="1" applyFont="1" applyFill="1" applyBorder="1"/>
    <xf numFmtId="16" fontId="10" fillId="0" borderId="0" xfId="0" applyNumberFormat="1" applyFont="1"/>
    <xf numFmtId="1" fontId="11" fillId="0" borderId="0" xfId="0" applyNumberFormat="1" applyFont="1" applyFill="1" applyAlignment="1">
      <alignment horizontal="center"/>
    </xf>
    <xf numFmtId="1" fontId="10" fillId="0" borderId="0" xfId="0" applyNumberFormat="1" applyFont="1" applyFill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42" xfId="0" applyNumberFormat="1" applyFont="1" applyBorder="1"/>
    <xf numFmtId="2" fontId="10" fillId="0" borderId="5" xfId="0" applyNumberFormat="1" applyFont="1" applyBorder="1"/>
    <xf numFmtId="2" fontId="2" fillId="4" borderId="46" xfId="0" applyNumberFormat="1" applyFont="1" applyFill="1" applyBorder="1" applyAlignment="1">
      <alignment horizontal="center" vertical="center" wrapText="1"/>
    </xf>
    <xf numFmtId="2" fontId="2" fillId="4" borderId="21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/>
    <xf numFmtId="2" fontId="3" fillId="6" borderId="47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4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5" xfId="0" applyFill="1" applyBorder="1"/>
    <xf numFmtId="0" fontId="0" fillId="0" borderId="14" xfId="0" applyFill="1" applyBorder="1"/>
    <xf numFmtId="1" fontId="3" fillId="0" borderId="24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16" xfId="0" applyNumberFormat="1" applyFont="1" applyFill="1" applyBorder="1" applyAlignment="1">
      <alignment vertical="center"/>
    </xf>
    <xf numFmtId="2" fontId="3" fillId="7" borderId="0" xfId="0" applyNumberFormat="1" applyFont="1" applyFill="1" applyBorder="1" applyAlignment="1">
      <alignment vertical="center"/>
    </xf>
    <xf numFmtId="2" fontId="3" fillId="7" borderId="35" xfId="0" applyNumberFormat="1" applyFont="1" applyFill="1" applyBorder="1" applyAlignment="1">
      <alignment vertical="center"/>
    </xf>
    <xf numFmtId="16" fontId="3" fillId="7" borderId="1" xfId="0" quotePrefix="1" applyNumberFormat="1" applyFont="1" applyFill="1" applyBorder="1" applyAlignment="1">
      <alignment horizontal="right" vertical="center"/>
    </xf>
    <xf numFmtId="2" fontId="4" fillId="8" borderId="13" xfId="0" applyNumberFormat="1" applyFont="1" applyFill="1" applyBorder="1"/>
    <xf numFmtId="2" fontId="4" fillId="8" borderId="25" xfId="0" applyNumberFormat="1" applyFont="1" applyFill="1" applyBorder="1"/>
    <xf numFmtId="2" fontId="3" fillId="7" borderId="50" xfId="0" applyNumberFormat="1" applyFont="1" applyFill="1" applyBorder="1" applyAlignment="1">
      <alignment vertical="center"/>
    </xf>
    <xf numFmtId="2" fontId="3" fillId="7" borderId="51" xfId="0" applyNumberFormat="1" applyFont="1" applyFill="1" applyBorder="1" applyAlignment="1">
      <alignment vertical="center"/>
    </xf>
    <xf numFmtId="2" fontId="3" fillId="7" borderId="49" xfId="0" applyNumberFormat="1" applyFont="1" applyFill="1" applyBorder="1" applyAlignment="1">
      <alignment vertical="center"/>
    </xf>
    <xf numFmtId="2" fontId="0" fillId="7" borderId="52" xfId="0" applyNumberFormat="1" applyFont="1" applyFill="1" applyBorder="1" applyAlignment="1">
      <alignment vertical="center"/>
    </xf>
    <xf numFmtId="2" fontId="0" fillId="8" borderId="52" xfId="0" applyNumberFormat="1" applyFont="1" applyFill="1" applyBorder="1" applyAlignment="1">
      <alignment vertical="center"/>
    </xf>
    <xf numFmtId="2" fontId="0" fillId="7" borderId="53" xfId="0" applyNumberFormat="1" applyFont="1" applyFill="1" applyBorder="1" applyAlignment="1">
      <alignment vertical="center"/>
    </xf>
    <xf numFmtId="2" fontId="0" fillId="8" borderId="53" xfId="0" applyNumberFormat="1" applyFont="1" applyFill="1" applyBorder="1" applyAlignment="1">
      <alignment vertical="center"/>
    </xf>
    <xf numFmtId="2" fontId="3" fillId="2" borderId="54" xfId="0" applyNumberFormat="1" applyFont="1" applyFill="1" applyBorder="1" applyAlignment="1">
      <alignment vertical="center"/>
    </xf>
    <xf numFmtId="2" fontId="0" fillId="7" borderId="55" xfId="0" applyNumberFormat="1" applyFont="1" applyFill="1" applyBorder="1" applyAlignment="1">
      <alignment vertical="center"/>
    </xf>
    <xf numFmtId="2" fontId="0" fillId="8" borderId="24" xfId="0" applyNumberFormat="1" applyFont="1" applyFill="1" applyBorder="1" applyAlignment="1">
      <alignment vertical="center"/>
    </xf>
    <xf numFmtId="2" fontId="4" fillId="0" borderId="56" xfId="0" applyNumberFormat="1" applyFont="1" applyFill="1" applyBorder="1"/>
    <xf numFmtId="2" fontId="3" fillId="0" borderId="57" xfId="0" applyNumberFormat="1" applyFont="1" applyFill="1" applyBorder="1"/>
    <xf numFmtId="2" fontId="3" fillId="0" borderId="58" xfId="0" applyNumberFormat="1" applyFont="1" applyFill="1" applyBorder="1"/>
    <xf numFmtId="2" fontId="3" fillId="0" borderId="59" xfId="0" applyNumberFormat="1" applyFont="1" applyFill="1" applyBorder="1"/>
    <xf numFmtId="2" fontId="3" fillId="0" borderId="60" xfId="0" applyNumberFormat="1" applyFont="1" applyFill="1" applyBorder="1"/>
    <xf numFmtId="2" fontId="3" fillId="0" borderId="61" xfId="0" applyNumberFormat="1" applyFont="1" applyFill="1" applyBorder="1"/>
    <xf numFmtId="2" fontId="3" fillId="0" borderId="62" xfId="0" applyNumberFormat="1" applyFont="1" applyFill="1" applyBorder="1"/>
    <xf numFmtId="0" fontId="0" fillId="0" borderId="0" xfId="0" applyFill="1"/>
    <xf numFmtId="2" fontId="8" fillId="8" borderId="0" xfId="0" applyNumberFormat="1" applyFont="1" applyFill="1"/>
    <xf numFmtId="2" fontId="6" fillId="8" borderId="0" xfId="0" applyNumberFormat="1" applyFont="1" applyFill="1"/>
    <xf numFmtId="49" fontId="7" fillId="8" borderId="0" xfId="0" applyNumberFormat="1" applyFont="1" applyFill="1" applyAlignment="1">
      <alignment horizontal="center"/>
    </xf>
    <xf numFmtId="0" fontId="10" fillId="8" borderId="0" xfId="0" applyFont="1" applyFill="1"/>
    <xf numFmtId="2" fontId="6" fillId="8" borderId="0" xfId="1" applyNumberFormat="1" applyFont="1" applyFill="1"/>
    <xf numFmtId="49" fontId="12" fillId="8" borderId="0" xfId="0" applyNumberFormat="1" applyFont="1" applyFill="1" applyAlignment="1">
      <alignment horizontal="center"/>
    </xf>
    <xf numFmtId="2" fontId="13" fillId="8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8" borderId="0" xfId="0" applyNumberFormat="1" applyFont="1" applyFill="1" applyAlignment="1"/>
    <xf numFmtId="1" fontId="15" fillId="0" borderId="0" xfId="0" applyNumberFormat="1" applyFont="1" applyAlignment="1">
      <alignment horizontal="center"/>
    </xf>
    <xf numFmtId="1" fontId="16" fillId="0" borderId="0" xfId="0" applyNumberFormat="1" applyFont="1"/>
    <xf numFmtId="2" fontId="16" fillId="0" borderId="0" xfId="0" applyNumberFormat="1" applyFont="1"/>
    <xf numFmtId="2" fontId="14" fillId="8" borderId="0" xfId="0" applyNumberFormat="1" applyFont="1" applyFill="1" applyAlignment="1"/>
    <xf numFmtId="14" fontId="17" fillId="8" borderId="0" xfId="0" applyNumberFormat="1" applyFont="1" applyFill="1" applyAlignment="1"/>
    <xf numFmtId="2" fontId="18" fillId="0" borderId="0" xfId="0" applyNumberFormat="1" applyFont="1" applyAlignment="1">
      <alignment horizontal="center"/>
    </xf>
    <xf numFmtId="164" fontId="16" fillId="0" borderId="0" xfId="0" applyNumberFormat="1" applyFont="1"/>
    <xf numFmtId="2" fontId="15" fillId="8" borderId="0" xfId="0" applyNumberFormat="1" applyFont="1" applyFill="1"/>
    <xf numFmtId="164" fontId="19" fillId="0" borderId="0" xfId="0" applyNumberFormat="1" applyFont="1"/>
    <xf numFmtId="164" fontId="16" fillId="0" borderId="5" xfId="0" applyNumberFormat="1" applyFont="1" applyBorder="1"/>
    <xf numFmtId="164" fontId="19" fillId="0" borderId="0" xfId="0" applyNumberFormat="1" applyFont="1" applyBorder="1"/>
    <xf numFmtId="2" fontId="15" fillId="0" borderId="0" xfId="0" applyNumberFormat="1" applyFont="1" applyFill="1" applyBorder="1"/>
    <xf numFmtId="164" fontId="15" fillId="0" borderId="0" xfId="0" applyNumberFormat="1" applyFont="1" applyFill="1" applyBorder="1"/>
    <xf numFmtId="2" fontId="21" fillId="8" borderId="0" xfId="0" applyNumberFormat="1" applyFont="1" applyFill="1"/>
    <xf numFmtId="164" fontId="20" fillId="7" borderId="42" xfId="0" applyNumberFormat="1" applyFont="1" applyFill="1" applyBorder="1"/>
    <xf numFmtId="164" fontId="22" fillId="7" borderId="42" xfId="0" applyNumberFormat="1" applyFont="1" applyFill="1" applyBorder="1"/>
    <xf numFmtId="2" fontId="23" fillId="0" borderId="0" xfId="0" applyNumberFormat="1" applyFont="1" applyAlignment="1"/>
    <xf numFmtId="2" fontId="19" fillId="0" borderId="0" xfId="0" applyNumberFormat="1" applyFont="1" applyAlignment="1"/>
    <xf numFmtId="2" fontId="19" fillId="0" borderId="0" xfId="0" applyNumberFormat="1" applyFont="1"/>
    <xf numFmtId="1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/>
    <xf numFmtId="2" fontId="19" fillId="8" borderId="0" xfId="0" applyNumberFormat="1" applyFont="1" applyFill="1"/>
    <xf numFmtId="2" fontId="19" fillId="0" borderId="0" xfId="0" applyNumberFormat="1" applyFont="1" applyBorder="1"/>
    <xf numFmtId="1" fontId="19" fillId="0" borderId="0" xfId="0" applyNumberFormat="1" applyFont="1"/>
    <xf numFmtId="2" fontId="20" fillId="0" borderId="0" xfId="0" applyNumberFormat="1" applyFont="1"/>
    <xf numFmtId="2" fontId="20" fillId="8" borderId="0" xfId="0" applyNumberFormat="1" applyFont="1" applyFill="1"/>
    <xf numFmtId="164" fontId="24" fillId="8" borderId="0" xfId="0" applyNumberFormat="1" applyFont="1" applyFill="1"/>
    <xf numFmtId="164" fontId="24" fillId="0" borderId="63" xfId="0" applyNumberFormat="1" applyFont="1" applyBorder="1"/>
    <xf numFmtId="164" fontId="20" fillId="8" borderId="0" xfId="0" applyNumberFormat="1" applyFont="1" applyFill="1"/>
    <xf numFmtId="16" fontId="3" fillId="8" borderId="1" xfId="0" quotePrefix="1" applyNumberFormat="1" applyFont="1" applyFill="1" applyBorder="1" applyAlignment="1">
      <alignment horizontal="right" vertical="center"/>
    </xf>
    <xf numFmtId="2" fontId="2" fillId="4" borderId="28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2" fontId="2" fillId="4" borderId="36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2" fontId="2" fillId="4" borderId="19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2" fontId="2" fillId="4" borderId="30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 wrapText="1"/>
    </xf>
    <xf numFmtId="14" fontId="0" fillId="9" borderId="0" xfId="0" applyNumberFormat="1" applyFill="1" applyAlignment="1">
      <alignment horizontal="left" vertical="top" wrapText="1"/>
    </xf>
    <xf numFmtId="14" fontId="0" fillId="9" borderId="0" xfId="0" applyNumberFormat="1" applyFill="1" applyAlignment="1">
      <alignment horizontal="left"/>
    </xf>
    <xf numFmtId="2" fontId="9" fillId="3" borderId="43" xfId="0" applyNumberFormat="1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/>
    </xf>
    <xf numFmtId="0" fontId="0" fillId="0" borderId="45" xfId="0" applyBorder="1" applyAlignment="1">
      <alignment horizontal="center"/>
    </xf>
  </cellXfs>
  <cellStyles count="2"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2"/>
  <sheetViews>
    <sheetView tabSelected="1" topLeftCell="B1" zoomScale="110" zoomScaleNormal="110" workbookViewId="0">
      <pane ySplit="3" topLeftCell="A28" activePane="bottomLeft" state="frozen"/>
      <selection pane="bottomLeft" activeCell="P67" sqref="P67"/>
    </sheetView>
  </sheetViews>
  <sheetFormatPr defaultRowHeight="14.4"/>
  <cols>
    <col min="1" max="1" width="11.88671875" style="14" customWidth="1"/>
    <col min="2" max="2" width="29.6640625" style="2" customWidth="1"/>
    <col min="3" max="3" width="6.109375" style="34" customWidth="1"/>
    <col min="4" max="4" width="6.109375" style="1" customWidth="1"/>
    <col min="5" max="7" width="12.44140625" style="2" customWidth="1"/>
    <col min="8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29" width="8.6640625" style="2" customWidth="1"/>
  </cols>
  <sheetData>
    <row r="1" spans="1:29" ht="16.5" customHeight="1" thickBot="1"/>
    <row r="2" spans="1:29" ht="15.6" customHeight="1" thickTop="1" thickBot="1">
      <c r="A2" s="30"/>
      <c r="B2" s="31"/>
      <c r="C2" s="50"/>
      <c r="D2" s="32"/>
      <c r="E2" s="160" t="s">
        <v>5</v>
      </c>
      <c r="F2" s="161"/>
      <c r="G2" s="162"/>
      <c r="H2" s="153" t="s">
        <v>11</v>
      </c>
      <c r="I2" s="149" t="s">
        <v>9</v>
      </c>
      <c r="J2" s="149" t="s">
        <v>10</v>
      </c>
      <c r="K2" s="149" t="s">
        <v>28</v>
      </c>
      <c r="L2" s="149" t="s">
        <v>26</v>
      </c>
      <c r="M2" s="155" t="s">
        <v>12</v>
      </c>
      <c r="N2" s="160" t="s">
        <v>6</v>
      </c>
      <c r="O2" s="161"/>
      <c r="P2" s="162"/>
      <c r="Q2" s="149" t="s">
        <v>20</v>
      </c>
      <c r="R2" s="149" t="s">
        <v>51</v>
      </c>
      <c r="S2" s="149" t="s">
        <v>52</v>
      </c>
      <c r="T2" s="149" t="s">
        <v>30</v>
      </c>
      <c r="U2" s="149" t="s">
        <v>21</v>
      </c>
      <c r="V2" s="149" t="s">
        <v>29</v>
      </c>
      <c r="W2" s="149" t="s">
        <v>22</v>
      </c>
      <c r="X2" s="149" t="s">
        <v>13</v>
      </c>
      <c r="Y2" s="149" t="s">
        <v>23</v>
      </c>
      <c r="Z2" s="149" t="s">
        <v>32</v>
      </c>
      <c r="AA2" s="149" t="s">
        <v>24</v>
      </c>
      <c r="AB2" s="149" t="s">
        <v>27</v>
      </c>
      <c r="AC2" s="151" t="s">
        <v>12</v>
      </c>
    </row>
    <row r="3" spans="1:29" ht="24" thickTop="1" thickBot="1">
      <c r="A3" s="19" t="s">
        <v>4</v>
      </c>
      <c r="B3" s="33" t="s">
        <v>0</v>
      </c>
      <c r="C3" s="44" t="s">
        <v>8</v>
      </c>
      <c r="D3" s="42" t="s">
        <v>1</v>
      </c>
      <c r="E3" s="20" t="s">
        <v>19</v>
      </c>
      <c r="F3" s="74" t="s">
        <v>25</v>
      </c>
      <c r="G3" s="75" t="s">
        <v>33</v>
      </c>
      <c r="H3" s="154"/>
      <c r="I3" s="150"/>
      <c r="J3" s="150"/>
      <c r="K3" s="157"/>
      <c r="L3" s="157"/>
      <c r="M3" s="156"/>
      <c r="N3" s="20" t="s">
        <v>19</v>
      </c>
      <c r="O3" s="74" t="s">
        <v>25</v>
      </c>
      <c r="P3" s="75" t="s">
        <v>33</v>
      </c>
      <c r="Q3" s="150"/>
      <c r="R3" s="157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2"/>
    </row>
    <row r="4" spans="1:29" ht="13.5" customHeight="1">
      <c r="A4" s="13">
        <v>42826</v>
      </c>
      <c r="B4" s="3" t="s">
        <v>2</v>
      </c>
      <c r="C4" s="45"/>
      <c r="D4" s="35"/>
      <c r="E4" s="21">
        <v>42.74</v>
      </c>
      <c r="F4" s="52">
        <v>6277.55</v>
      </c>
      <c r="G4" s="22">
        <v>10647.24</v>
      </c>
      <c r="H4" s="61"/>
      <c r="I4" s="65"/>
      <c r="J4" s="65"/>
      <c r="K4" s="65"/>
      <c r="L4" s="65"/>
      <c r="M4" s="62"/>
      <c r="N4" s="63"/>
      <c r="O4" s="65"/>
      <c r="P4" s="64"/>
      <c r="Q4" s="63"/>
      <c r="R4" s="65"/>
      <c r="S4" s="65"/>
      <c r="T4" s="65"/>
      <c r="U4" s="65"/>
      <c r="V4" s="65"/>
      <c r="W4" s="65"/>
      <c r="X4" s="65"/>
      <c r="Y4" s="65"/>
      <c r="Z4" s="65"/>
      <c r="AA4" s="77"/>
      <c r="AB4" s="77"/>
      <c r="AC4" s="64"/>
    </row>
    <row r="5" spans="1:29" s="109" customFormat="1" ht="13.5" customHeight="1">
      <c r="A5" s="13">
        <v>43199</v>
      </c>
      <c r="B5" s="4" t="s">
        <v>45</v>
      </c>
      <c r="C5" s="45"/>
      <c r="D5" s="35"/>
      <c r="E5" s="21"/>
      <c r="F5" s="52">
        <v>0.27</v>
      </c>
      <c r="G5" s="22"/>
      <c r="H5" s="103">
        <v>0.27</v>
      </c>
      <c r="I5" s="104"/>
      <c r="J5" s="104"/>
      <c r="K5" s="104"/>
      <c r="L5" s="104"/>
      <c r="M5" s="105"/>
      <c r="N5" s="106"/>
      <c r="O5" s="104"/>
      <c r="P5" s="107"/>
      <c r="Q5" s="106"/>
      <c r="R5" s="108"/>
      <c r="S5" s="104"/>
      <c r="T5" s="104"/>
      <c r="U5" s="104"/>
      <c r="V5" s="104"/>
      <c r="W5" s="104"/>
      <c r="X5" s="104"/>
      <c r="Y5" s="104"/>
      <c r="Z5" s="104"/>
      <c r="AA5" s="108"/>
      <c r="AB5" s="108"/>
      <c r="AC5" s="107"/>
    </row>
    <row r="6" spans="1:29">
      <c r="A6" s="15">
        <v>43201</v>
      </c>
      <c r="B6" s="4" t="s">
        <v>41</v>
      </c>
      <c r="C6" s="46"/>
      <c r="D6" s="43"/>
      <c r="E6" s="23">
        <v>1600</v>
      </c>
      <c r="F6" s="53"/>
      <c r="G6" s="24"/>
      <c r="H6" s="51"/>
      <c r="I6" s="53"/>
      <c r="J6" s="53"/>
      <c r="K6" s="53"/>
      <c r="L6" s="53"/>
      <c r="M6" s="4"/>
      <c r="N6" s="23"/>
      <c r="O6" s="53">
        <v>1600</v>
      </c>
      <c r="P6" s="24"/>
      <c r="Q6" s="23"/>
      <c r="R6" s="79"/>
      <c r="S6" s="53"/>
      <c r="T6" s="53"/>
      <c r="U6" s="53"/>
      <c r="V6" s="53"/>
      <c r="W6" s="53"/>
      <c r="X6" s="53"/>
      <c r="Y6" s="53"/>
      <c r="Z6" s="53"/>
      <c r="AA6" s="53"/>
      <c r="AB6" s="53"/>
      <c r="AC6" s="24"/>
    </row>
    <row r="7" spans="1:29">
      <c r="A7" s="15">
        <v>43201</v>
      </c>
      <c r="B7" s="4" t="s">
        <v>41</v>
      </c>
      <c r="C7" s="46"/>
      <c r="D7" s="43"/>
      <c r="E7" s="23">
        <v>100</v>
      </c>
      <c r="F7" s="53"/>
      <c r="G7" s="24"/>
      <c r="H7" s="51"/>
      <c r="I7" s="53"/>
      <c r="J7" s="53"/>
      <c r="K7" s="53"/>
      <c r="L7" s="53"/>
      <c r="M7" s="4"/>
      <c r="N7" s="23"/>
      <c r="O7" s="53">
        <v>100</v>
      </c>
      <c r="P7" s="24"/>
      <c r="Q7" s="23"/>
      <c r="R7" s="79"/>
      <c r="S7" s="53"/>
      <c r="T7" s="53"/>
      <c r="U7" s="53"/>
      <c r="V7" s="53"/>
      <c r="W7" s="53"/>
      <c r="X7" s="53"/>
      <c r="Y7" s="53"/>
      <c r="Z7" s="53"/>
      <c r="AA7" s="53"/>
      <c r="AB7" s="53"/>
      <c r="AC7" s="24"/>
    </row>
    <row r="8" spans="1:29">
      <c r="A8" s="15">
        <v>43201</v>
      </c>
      <c r="B8" s="4" t="s">
        <v>42</v>
      </c>
      <c r="C8" s="46"/>
      <c r="D8" s="43" t="s">
        <v>44</v>
      </c>
      <c r="E8" s="23"/>
      <c r="F8" s="53"/>
      <c r="G8" s="24"/>
      <c r="H8" s="51"/>
      <c r="I8" s="53"/>
      <c r="J8" s="53"/>
      <c r="K8" s="53"/>
      <c r="L8" s="53"/>
      <c r="M8" s="4"/>
      <c r="N8" s="23">
        <v>287</v>
      </c>
      <c r="O8" s="82"/>
      <c r="P8" s="83"/>
      <c r="Q8" s="23">
        <v>287</v>
      </c>
      <c r="R8" s="79"/>
      <c r="S8" s="53"/>
      <c r="T8" s="53"/>
      <c r="U8" s="53"/>
      <c r="V8" s="53"/>
      <c r="W8" s="53"/>
      <c r="X8" s="53"/>
      <c r="Y8" s="53"/>
      <c r="Z8" s="53"/>
      <c r="AA8" s="53"/>
      <c r="AB8" s="53"/>
      <c r="AC8" s="24"/>
    </row>
    <row r="9" spans="1:29">
      <c r="A9" s="15">
        <v>43202</v>
      </c>
      <c r="B9" s="4" t="s">
        <v>43</v>
      </c>
      <c r="C9" s="46"/>
      <c r="D9" s="43">
        <v>650</v>
      </c>
      <c r="E9" s="23"/>
      <c r="F9" s="53"/>
      <c r="G9" s="24"/>
      <c r="H9" s="51"/>
      <c r="I9" s="53"/>
      <c r="J9" s="53"/>
      <c r="K9" s="53"/>
      <c r="L9" s="53"/>
      <c r="M9" s="4"/>
      <c r="N9" s="23">
        <v>1430.85</v>
      </c>
      <c r="O9" s="82"/>
      <c r="P9" s="83"/>
      <c r="Q9" s="23">
        <v>1430.85</v>
      </c>
      <c r="R9" s="79"/>
      <c r="S9" s="53"/>
      <c r="T9" s="53"/>
      <c r="U9" s="53"/>
      <c r="V9" s="53"/>
      <c r="W9" s="53"/>
      <c r="X9" s="53"/>
      <c r="Y9" s="53"/>
      <c r="Z9" s="53"/>
      <c r="AA9" s="53"/>
      <c r="AB9" s="53"/>
      <c r="AC9" s="24"/>
    </row>
    <row r="10" spans="1:29">
      <c r="A10" s="15">
        <v>43234</v>
      </c>
      <c r="B10" s="4" t="s">
        <v>65</v>
      </c>
      <c r="C10" s="46"/>
      <c r="D10" s="43">
        <v>651</v>
      </c>
      <c r="E10" s="23"/>
      <c r="F10" s="53"/>
      <c r="G10" s="24"/>
      <c r="H10" s="51"/>
      <c r="I10" s="53"/>
      <c r="J10" s="53"/>
      <c r="K10" s="53"/>
      <c r="L10" s="53"/>
      <c r="M10" s="4"/>
      <c r="N10" s="23">
        <v>115.2</v>
      </c>
      <c r="O10" s="82"/>
      <c r="P10" s="83"/>
      <c r="Q10" s="23"/>
      <c r="R10" s="79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24"/>
    </row>
    <row r="11" spans="1:29">
      <c r="A11" s="15">
        <v>43262</v>
      </c>
      <c r="B11" s="4" t="s">
        <v>41</v>
      </c>
      <c r="C11" s="46"/>
      <c r="D11" s="43"/>
      <c r="E11" s="90">
        <v>120</v>
      </c>
      <c r="F11" s="53"/>
      <c r="G11" s="24"/>
      <c r="H11" s="51"/>
      <c r="I11" s="53"/>
      <c r="J11" s="53"/>
      <c r="K11" s="53"/>
      <c r="L11" s="53"/>
      <c r="M11" s="4"/>
      <c r="N11" s="23"/>
      <c r="O11" s="91">
        <v>120</v>
      </c>
      <c r="P11" s="24"/>
      <c r="Q11" s="23"/>
      <c r="R11" s="79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24"/>
    </row>
    <row r="12" spans="1:29">
      <c r="A12" s="15">
        <v>43215</v>
      </c>
      <c r="B12" s="4" t="s">
        <v>9</v>
      </c>
      <c r="C12" s="46"/>
      <c r="D12" s="43"/>
      <c r="E12" s="23"/>
      <c r="F12" s="53">
        <v>8490</v>
      </c>
      <c r="G12" s="24"/>
      <c r="H12" s="51"/>
      <c r="I12" s="53">
        <v>8490</v>
      </c>
      <c r="J12" s="53"/>
      <c r="K12" s="53"/>
      <c r="L12" s="53"/>
      <c r="M12" s="4"/>
      <c r="N12" s="23"/>
      <c r="O12" s="53"/>
      <c r="P12" s="24"/>
      <c r="Q12" s="23"/>
      <c r="R12" s="79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24"/>
    </row>
    <row r="13" spans="1:29">
      <c r="A13" s="15">
        <v>43229</v>
      </c>
      <c r="B13" s="4" t="s">
        <v>45</v>
      </c>
      <c r="C13" s="46"/>
      <c r="D13" s="43"/>
      <c r="E13" s="23"/>
      <c r="F13" s="53">
        <v>0.36</v>
      </c>
      <c r="G13" s="24"/>
      <c r="H13" s="51">
        <v>0.36</v>
      </c>
      <c r="I13" s="53"/>
      <c r="J13" s="53"/>
      <c r="K13" s="53"/>
      <c r="L13" s="53"/>
      <c r="M13" s="4"/>
      <c r="N13" s="23"/>
      <c r="O13" s="53"/>
      <c r="P13" s="24"/>
      <c r="Q13" s="23"/>
      <c r="R13" s="79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24"/>
    </row>
    <row r="14" spans="1:29">
      <c r="A14" s="15">
        <v>43262</v>
      </c>
      <c r="B14" s="4" t="s">
        <v>45</v>
      </c>
      <c r="C14" s="46"/>
      <c r="D14" s="43"/>
      <c r="E14" s="23"/>
      <c r="F14" s="53">
        <v>0.59</v>
      </c>
      <c r="G14" s="24"/>
      <c r="H14" s="51">
        <v>0.59</v>
      </c>
      <c r="I14" s="53"/>
      <c r="J14" s="53"/>
      <c r="K14" s="53"/>
      <c r="L14" s="53"/>
      <c r="M14" s="4"/>
      <c r="N14" s="23"/>
      <c r="O14" s="53"/>
      <c r="P14" s="24"/>
      <c r="Q14" s="23"/>
      <c r="R14" s="79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24"/>
    </row>
    <row r="15" spans="1:29">
      <c r="A15" s="15">
        <v>43287</v>
      </c>
      <c r="B15" s="4" t="s">
        <v>48</v>
      </c>
      <c r="C15" s="46"/>
      <c r="D15" s="43"/>
      <c r="E15" s="23"/>
      <c r="F15" s="53">
        <v>492.44</v>
      </c>
      <c r="G15" s="24"/>
      <c r="H15" s="51"/>
      <c r="I15" s="53"/>
      <c r="J15" s="53"/>
      <c r="K15" s="53"/>
      <c r="L15" s="53"/>
      <c r="M15" s="4">
        <v>492.44</v>
      </c>
      <c r="N15" s="23"/>
      <c r="O15" s="53"/>
      <c r="P15" s="24"/>
      <c r="Q15" s="23"/>
      <c r="R15" s="79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24"/>
    </row>
    <row r="16" spans="1:29">
      <c r="A16" s="15">
        <v>43290</v>
      </c>
      <c r="B16" s="4" t="s">
        <v>45</v>
      </c>
      <c r="C16" s="46"/>
      <c r="D16" s="43"/>
      <c r="E16" s="23"/>
      <c r="F16" s="53">
        <v>0.5</v>
      </c>
      <c r="G16" s="24"/>
      <c r="H16" s="51">
        <v>0.5</v>
      </c>
      <c r="I16" s="53"/>
      <c r="J16" s="53"/>
      <c r="K16" s="53"/>
      <c r="L16" s="53"/>
      <c r="M16" s="4"/>
      <c r="N16" s="23"/>
      <c r="O16" s="53"/>
      <c r="P16" s="24"/>
      <c r="Q16" s="23"/>
      <c r="R16" s="79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24"/>
    </row>
    <row r="17" spans="1:29">
      <c r="A17" s="15">
        <v>43290</v>
      </c>
      <c r="B17" s="4" t="s">
        <v>50</v>
      </c>
      <c r="C17" s="46"/>
      <c r="D17" s="43">
        <v>653</v>
      </c>
      <c r="E17" s="23"/>
      <c r="F17" s="53"/>
      <c r="G17" s="24"/>
      <c r="H17" s="51"/>
      <c r="I17" s="53"/>
      <c r="J17" s="53"/>
      <c r="K17" s="53"/>
      <c r="L17" s="53"/>
      <c r="M17" s="4"/>
      <c r="N17" s="23">
        <v>144</v>
      </c>
      <c r="O17" s="53"/>
      <c r="P17" s="24"/>
      <c r="Q17" s="23"/>
      <c r="R17" s="79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24"/>
    </row>
    <row r="18" spans="1:29">
      <c r="A18" s="15">
        <v>43290</v>
      </c>
      <c r="B18" s="4" t="s">
        <v>66</v>
      </c>
      <c r="C18" s="46"/>
      <c r="D18" s="43">
        <v>655</v>
      </c>
      <c r="E18" s="23"/>
      <c r="F18" s="53"/>
      <c r="G18" s="24"/>
      <c r="H18" s="51"/>
      <c r="I18" s="53"/>
      <c r="J18" s="53"/>
      <c r="K18" s="53"/>
      <c r="L18" s="53"/>
      <c r="M18" s="4"/>
      <c r="N18" s="23">
        <v>450</v>
      </c>
      <c r="O18" s="53"/>
      <c r="P18" s="24"/>
      <c r="Q18" s="23"/>
      <c r="R18" s="79"/>
      <c r="S18" s="53"/>
      <c r="T18" s="53"/>
      <c r="U18" s="53"/>
      <c r="V18" s="53"/>
      <c r="W18" s="53">
        <v>450</v>
      </c>
      <c r="X18" s="53"/>
      <c r="Y18" s="53"/>
      <c r="Z18" s="53"/>
      <c r="AA18" s="53"/>
      <c r="AB18" s="53"/>
      <c r="AC18" s="24"/>
    </row>
    <row r="19" spans="1:29">
      <c r="A19" s="15">
        <v>43291</v>
      </c>
      <c r="B19" s="4" t="s">
        <v>41</v>
      </c>
      <c r="C19" s="46"/>
      <c r="D19" s="43"/>
      <c r="E19" s="23">
        <v>2098.75</v>
      </c>
      <c r="F19" s="53"/>
      <c r="G19" s="24"/>
      <c r="H19" s="51"/>
      <c r="I19" s="53"/>
      <c r="J19" s="53"/>
      <c r="K19" s="53"/>
      <c r="L19" s="53"/>
      <c r="M19" s="4"/>
      <c r="N19" s="23"/>
      <c r="O19" s="53">
        <v>2098.75</v>
      </c>
      <c r="P19" s="24"/>
      <c r="Q19" s="23"/>
      <c r="R19" s="79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24"/>
    </row>
    <row r="20" spans="1:29">
      <c r="A20" s="15">
        <v>43297</v>
      </c>
      <c r="B20" s="4" t="s">
        <v>43</v>
      </c>
      <c r="C20" s="46"/>
      <c r="D20" s="43">
        <v>659</v>
      </c>
      <c r="E20" s="23"/>
      <c r="F20" s="53"/>
      <c r="G20" s="24"/>
      <c r="H20" s="51"/>
      <c r="I20" s="53"/>
      <c r="J20" s="53"/>
      <c r="K20" s="53"/>
      <c r="L20" s="53"/>
      <c r="M20" s="4"/>
      <c r="N20" s="23">
        <v>1058.27</v>
      </c>
      <c r="O20" s="53"/>
      <c r="P20" s="24"/>
      <c r="Q20" s="23">
        <v>1058.27</v>
      </c>
      <c r="R20" s="79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24"/>
    </row>
    <row r="21" spans="1:29">
      <c r="A21" s="15">
        <v>43298</v>
      </c>
      <c r="B21" s="4" t="s">
        <v>41</v>
      </c>
      <c r="C21" s="46"/>
      <c r="D21" s="43"/>
      <c r="E21" s="23">
        <v>120</v>
      </c>
      <c r="F21" s="53"/>
      <c r="G21" s="24"/>
      <c r="H21" s="51"/>
      <c r="I21" s="53"/>
      <c r="J21" s="53"/>
      <c r="K21" s="53"/>
      <c r="L21" s="53"/>
      <c r="M21" s="4"/>
      <c r="N21" s="23"/>
      <c r="O21" s="53">
        <v>120</v>
      </c>
      <c r="P21" s="24"/>
      <c r="Q21" s="23"/>
      <c r="R21" s="79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24"/>
    </row>
    <row r="22" spans="1:29">
      <c r="A22" s="15">
        <v>43312</v>
      </c>
      <c r="B22" s="4" t="s">
        <v>47</v>
      </c>
      <c r="C22" s="46"/>
      <c r="D22" s="43">
        <v>656</v>
      </c>
      <c r="E22" s="23"/>
      <c r="F22" s="53"/>
      <c r="G22" s="24"/>
      <c r="H22" s="51"/>
      <c r="I22" s="53"/>
      <c r="J22" s="53"/>
      <c r="K22" s="53"/>
      <c r="L22" s="53"/>
      <c r="M22" s="4"/>
      <c r="N22" s="23">
        <v>150</v>
      </c>
      <c r="O22" s="53"/>
      <c r="P22" s="24"/>
      <c r="Q22" s="23"/>
      <c r="R22" s="79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24"/>
    </row>
    <row r="23" spans="1:29">
      <c r="A23" s="15">
        <v>43321</v>
      </c>
      <c r="B23" s="4" t="s">
        <v>45</v>
      </c>
      <c r="C23" s="46"/>
      <c r="D23" s="43"/>
      <c r="E23" s="23"/>
      <c r="F23" s="53"/>
      <c r="G23" s="24"/>
      <c r="H23" s="51"/>
      <c r="I23" s="53"/>
      <c r="J23" s="53"/>
      <c r="K23" s="53"/>
      <c r="L23" s="53"/>
      <c r="M23" s="4"/>
      <c r="N23" s="23"/>
      <c r="O23" s="53"/>
      <c r="P23" s="24"/>
      <c r="Q23" s="23"/>
      <c r="R23" s="79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24"/>
    </row>
    <row r="24" spans="1:29">
      <c r="A24" s="15">
        <v>43318</v>
      </c>
      <c r="B24" s="4" t="s">
        <v>41</v>
      </c>
      <c r="C24" s="46"/>
      <c r="D24" s="43"/>
      <c r="E24" s="23">
        <v>50</v>
      </c>
      <c r="F24" s="53">
        <v>0.48</v>
      </c>
      <c r="G24" s="24"/>
      <c r="H24" s="51"/>
      <c r="I24" s="53"/>
      <c r="J24" s="53"/>
      <c r="K24" s="53"/>
      <c r="L24" s="53"/>
      <c r="M24" s="4"/>
      <c r="N24" s="23"/>
      <c r="O24" s="53">
        <v>50</v>
      </c>
      <c r="P24" s="24"/>
      <c r="Q24" s="23"/>
      <c r="R24" s="79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24"/>
    </row>
    <row r="25" spans="1:29" ht="14.25" customHeight="1">
      <c r="A25" s="15">
        <v>43325</v>
      </c>
      <c r="B25" s="4" t="s">
        <v>67</v>
      </c>
      <c r="C25" s="46"/>
      <c r="D25" s="43">
        <v>660</v>
      </c>
      <c r="E25" s="23"/>
      <c r="F25" s="53"/>
      <c r="G25" s="24"/>
      <c r="H25" s="51"/>
      <c r="I25" s="53"/>
      <c r="J25" s="53"/>
      <c r="K25" s="53"/>
      <c r="L25" s="53"/>
      <c r="M25" s="4"/>
      <c r="N25" s="23">
        <v>23.4</v>
      </c>
      <c r="O25" s="53"/>
      <c r="P25" s="24"/>
      <c r="Q25" s="23"/>
      <c r="R25" s="79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24"/>
    </row>
    <row r="26" spans="1:29" ht="14.25" customHeight="1">
      <c r="A26" s="15">
        <v>43325</v>
      </c>
      <c r="B26" s="4" t="s">
        <v>72</v>
      </c>
      <c r="C26" s="46"/>
      <c r="D26" s="43"/>
      <c r="E26" s="23"/>
      <c r="F26" s="53"/>
      <c r="G26" s="24">
        <v>73.069999999999993</v>
      </c>
      <c r="H26" s="51"/>
      <c r="I26" s="53"/>
      <c r="J26" s="53"/>
      <c r="K26" s="53"/>
      <c r="L26" s="53"/>
      <c r="M26" s="4"/>
      <c r="N26" s="23"/>
      <c r="O26" s="53"/>
      <c r="P26" s="24"/>
      <c r="Q26" s="23"/>
      <c r="R26" s="79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24"/>
    </row>
    <row r="27" spans="1:29">
      <c r="A27" s="15">
        <v>43353</v>
      </c>
      <c r="B27" s="4" t="s">
        <v>68</v>
      </c>
      <c r="C27" s="46"/>
      <c r="D27" s="43">
        <v>661</v>
      </c>
      <c r="E27" s="23"/>
      <c r="F27" s="53"/>
      <c r="G27" s="24"/>
      <c r="H27" s="51"/>
      <c r="I27" s="53"/>
      <c r="J27" s="53"/>
      <c r="K27" s="53"/>
      <c r="L27" s="53"/>
      <c r="M27" s="4"/>
      <c r="N27" s="23">
        <v>241.87</v>
      </c>
      <c r="O27" s="53"/>
      <c r="P27" s="24"/>
      <c r="Q27" s="23"/>
      <c r="R27" s="79"/>
      <c r="S27" s="53"/>
      <c r="T27" s="53"/>
      <c r="U27" s="53"/>
      <c r="V27" s="53">
        <v>241.87</v>
      </c>
      <c r="W27" s="53"/>
      <c r="X27" s="53"/>
      <c r="Y27" s="53"/>
      <c r="Z27" s="53"/>
      <c r="AA27" s="53"/>
      <c r="AB27" s="53"/>
      <c r="AC27" s="24"/>
    </row>
    <row r="28" spans="1:29">
      <c r="A28" s="15">
        <v>43353</v>
      </c>
      <c r="B28" s="4" t="s">
        <v>69</v>
      </c>
      <c r="C28" s="46"/>
      <c r="D28" s="43">
        <v>662</v>
      </c>
      <c r="E28" s="23"/>
      <c r="F28" s="53"/>
      <c r="G28" s="24"/>
      <c r="H28" s="51"/>
      <c r="I28" s="53"/>
      <c r="J28" s="53"/>
      <c r="K28" s="53"/>
      <c r="L28" s="53"/>
      <c r="M28" s="4"/>
      <c r="N28" s="23">
        <v>243.5</v>
      </c>
      <c r="O28" s="53"/>
      <c r="P28" s="24"/>
      <c r="Q28" s="23"/>
      <c r="R28" s="79"/>
      <c r="S28" s="53"/>
      <c r="T28" s="53">
        <v>243.5</v>
      </c>
      <c r="U28" s="53"/>
      <c r="V28" s="53"/>
      <c r="W28" s="53"/>
      <c r="X28" s="53"/>
      <c r="Y28" s="53"/>
      <c r="Z28" s="53"/>
      <c r="AA28" s="53"/>
      <c r="AB28" s="53"/>
      <c r="AC28" s="24"/>
    </row>
    <row r="29" spans="1:29">
      <c r="A29" s="15">
        <v>43353</v>
      </c>
      <c r="B29" s="4" t="s">
        <v>70</v>
      </c>
      <c r="C29" s="46"/>
      <c r="D29" s="43" t="s">
        <v>71</v>
      </c>
      <c r="E29" s="23"/>
      <c r="F29" s="53"/>
      <c r="G29" s="24"/>
      <c r="H29" s="51"/>
      <c r="I29" s="53"/>
      <c r="J29" s="53"/>
      <c r="K29" s="53"/>
      <c r="L29" s="53"/>
      <c r="M29" s="4"/>
      <c r="N29" s="23">
        <v>40</v>
      </c>
      <c r="O29" s="53"/>
      <c r="P29" s="24"/>
      <c r="Q29" s="23"/>
      <c r="R29" s="79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24"/>
    </row>
    <row r="30" spans="1:29">
      <c r="A30" s="15">
        <v>43353</v>
      </c>
      <c r="B30" s="4" t="s">
        <v>73</v>
      </c>
      <c r="C30" s="46"/>
      <c r="D30" s="43">
        <v>9</v>
      </c>
      <c r="E30" s="23"/>
      <c r="F30" s="53"/>
      <c r="G30" s="24"/>
      <c r="H30" s="51"/>
      <c r="I30" s="53"/>
      <c r="J30" s="53"/>
      <c r="K30" s="53"/>
      <c r="L30" s="53"/>
      <c r="M30" s="4"/>
      <c r="N30" s="23"/>
      <c r="O30" s="53"/>
      <c r="P30" s="24">
        <v>432</v>
      </c>
      <c r="Q30" s="23"/>
      <c r="R30" s="79"/>
      <c r="S30" s="53"/>
      <c r="T30" s="53"/>
      <c r="U30" s="53"/>
      <c r="V30" s="53"/>
      <c r="W30" s="53"/>
      <c r="X30" s="53"/>
      <c r="Y30" s="53"/>
      <c r="Z30" s="53"/>
      <c r="AA30" s="53"/>
      <c r="AB30" s="53">
        <v>432</v>
      </c>
      <c r="AC30" s="24"/>
    </row>
    <row r="31" spans="1:29">
      <c r="A31" s="15">
        <v>43353</v>
      </c>
      <c r="B31" s="4" t="s">
        <v>45</v>
      </c>
      <c r="C31" s="46"/>
      <c r="D31" s="43"/>
      <c r="E31" s="23"/>
      <c r="F31" s="53">
        <v>0.49</v>
      </c>
      <c r="G31" s="24"/>
      <c r="H31" s="51">
        <v>0.49</v>
      </c>
      <c r="I31" s="53"/>
      <c r="J31" s="53"/>
      <c r="K31" s="53"/>
      <c r="L31" s="53"/>
      <c r="M31" s="4"/>
      <c r="N31" s="23"/>
      <c r="O31" s="53"/>
      <c r="P31" s="24"/>
      <c r="Q31" s="23"/>
      <c r="R31" s="79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24"/>
    </row>
    <row r="32" spans="1:29">
      <c r="A32" s="15">
        <v>43367</v>
      </c>
      <c r="B32" s="4" t="s">
        <v>41</v>
      </c>
      <c r="C32" s="46"/>
      <c r="D32" s="78"/>
      <c r="E32" s="23">
        <v>100</v>
      </c>
      <c r="F32" s="53"/>
      <c r="G32" s="24"/>
      <c r="H32" s="51"/>
      <c r="I32" s="53"/>
      <c r="J32" s="53"/>
      <c r="K32" s="53"/>
      <c r="L32" s="53"/>
      <c r="M32" s="4"/>
      <c r="N32" s="23"/>
      <c r="O32" s="53">
        <v>100</v>
      </c>
      <c r="P32" s="24"/>
      <c r="Q32" s="23"/>
      <c r="R32" s="79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24"/>
    </row>
    <row r="33" spans="1:29">
      <c r="A33" s="15">
        <v>43382</v>
      </c>
      <c r="B33" s="4" t="s">
        <v>45</v>
      </c>
      <c r="C33" s="46"/>
      <c r="D33" s="78"/>
      <c r="E33" s="23"/>
      <c r="F33" s="53">
        <v>0.44</v>
      </c>
      <c r="G33" s="24"/>
      <c r="H33" s="51">
        <v>0.44</v>
      </c>
      <c r="I33" s="53"/>
      <c r="J33" s="53"/>
      <c r="K33" s="53"/>
      <c r="L33" s="53"/>
      <c r="M33" s="4"/>
      <c r="N33" s="23"/>
      <c r="O33" s="53"/>
      <c r="P33" s="24"/>
      <c r="Q33" s="23"/>
      <c r="R33" s="79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24"/>
    </row>
    <row r="34" spans="1:29">
      <c r="A34" s="15">
        <v>43379</v>
      </c>
      <c r="B34" s="4" t="s">
        <v>41</v>
      </c>
      <c r="C34" s="46" t="s">
        <v>44</v>
      </c>
      <c r="D34" s="78"/>
      <c r="E34" s="23">
        <v>1500</v>
      </c>
      <c r="F34" s="53"/>
      <c r="G34" s="24"/>
      <c r="H34" s="51"/>
      <c r="I34" s="53"/>
      <c r="J34" s="53"/>
      <c r="K34" s="53"/>
      <c r="L34" s="53"/>
      <c r="M34" s="4"/>
      <c r="N34" s="23"/>
      <c r="O34" s="53">
        <v>1500</v>
      </c>
      <c r="P34" s="24"/>
      <c r="Q34" s="23"/>
      <c r="R34" s="79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24"/>
    </row>
    <row r="35" spans="1:29">
      <c r="A35" s="15">
        <v>43388</v>
      </c>
      <c r="B35" s="4" t="s">
        <v>43</v>
      </c>
      <c r="C35" s="46"/>
      <c r="D35" s="43"/>
      <c r="E35" s="23"/>
      <c r="F35" s="53"/>
      <c r="G35" s="24"/>
      <c r="H35" s="51"/>
      <c r="I35" s="53"/>
      <c r="J35" s="53"/>
      <c r="K35" s="53"/>
      <c r="L35" s="53"/>
      <c r="M35" s="4"/>
      <c r="N35" s="23">
        <v>809.67</v>
      </c>
      <c r="O35" s="53"/>
      <c r="P35" s="24"/>
      <c r="Q35" s="23">
        <v>809.67</v>
      </c>
      <c r="R35" s="79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24"/>
    </row>
    <row r="36" spans="1:29">
      <c r="A36" s="15">
        <v>43388</v>
      </c>
      <c r="B36" s="4" t="s">
        <v>42</v>
      </c>
      <c r="C36" s="46" t="s">
        <v>44</v>
      </c>
      <c r="D36" s="43"/>
      <c r="E36" s="23"/>
      <c r="F36" s="53"/>
      <c r="G36" s="24"/>
      <c r="H36" s="51"/>
      <c r="I36" s="53"/>
      <c r="J36" s="53"/>
      <c r="K36" s="53"/>
      <c r="L36" s="53"/>
      <c r="M36" s="4"/>
      <c r="N36" s="23">
        <v>393.2</v>
      </c>
      <c r="O36" s="53"/>
      <c r="P36" s="24"/>
      <c r="Q36" s="23">
        <v>393.2</v>
      </c>
      <c r="R36" s="79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24"/>
    </row>
    <row r="37" spans="1:29">
      <c r="A37" s="15">
        <v>43388</v>
      </c>
      <c r="B37" s="4" t="s">
        <v>78</v>
      </c>
      <c r="C37" s="46"/>
      <c r="D37" s="43">
        <v>10</v>
      </c>
      <c r="E37" s="23"/>
      <c r="F37" s="53"/>
      <c r="G37" s="24"/>
      <c r="H37" s="51"/>
      <c r="I37" s="53"/>
      <c r="J37" s="53"/>
      <c r="K37" s="53"/>
      <c r="L37" s="53"/>
      <c r="M37" s="4"/>
      <c r="N37" s="23"/>
      <c r="O37" s="53"/>
      <c r="P37" s="24">
        <v>580</v>
      </c>
      <c r="Q37" s="23"/>
      <c r="R37" s="79"/>
      <c r="S37" s="53"/>
      <c r="T37" s="53"/>
      <c r="U37" s="53"/>
      <c r="V37" s="53"/>
      <c r="W37" s="53"/>
      <c r="X37" s="53"/>
      <c r="Y37" s="53"/>
      <c r="Z37" s="53"/>
      <c r="AA37" s="53"/>
      <c r="AB37" s="53">
        <v>580</v>
      </c>
      <c r="AC37" s="24"/>
    </row>
    <row r="38" spans="1:29">
      <c r="A38" s="15">
        <v>43388</v>
      </c>
      <c r="B38" s="4" t="s">
        <v>66</v>
      </c>
      <c r="C38" s="46" t="s">
        <v>75</v>
      </c>
      <c r="D38" s="43">
        <v>8</v>
      </c>
      <c r="E38" s="23"/>
      <c r="F38" s="53"/>
      <c r="G38" s="24"/>
      <c r="H38" s="51"/>
      <c r="I38" s="53"/>
      <c r="J38" s="53"/>
      <c r="K38" s="53"/>
      <c r="L38" s="53"/>
      <c r="M38" s="4"/>
      <c r="N38" s="23"/>
      <c r="O38" s="53"/>
      <c r="P38" s="24">
        <v>5000</v>
      </c>
      <c r="Q38" s="23"/>
      <c r="R38" s="79"/>
      <c r="S38" s="53"/>
      <c r="T38" s="53"/>
      <c r="U38" s="53"/>
      <c r="V38" s="53"/>
      <c r="W38" s="53"/>
      <c r="X38" s="53"/>
      <c r="Y38" s="53"/>
      <c r="Z38" s="53"/>
      <c r="AA38" s="53"/>
      <c r="AB38" s="53">
        <v>5000</v>
      </c>
      <c r="AC38" s="24"/>
    </row>
    <row r="39" spans="1:29">
      <c r="A39" s="15">
        <v>43388</v>
      </c>
      <c r="B39" s="4" t="s">
        <v>74</v>
      </c>
      <c r="C39" s="46" t="s">
        <v>75</v>
      </c>
      <c r="D39" s="43">
        <v>664</v>
      </c>
      <c r="E39" s="23"/>
      <c r="F39" s="53"/>
      <c r="G39" s="24"/>
      <c r="H39" s="51"/>
      <c r="I39" s="53"/>
      <c r="J39" s="53"/>
      <c r="K39" s="53"/>
      <c r="L39" s="53"/>
      <c r="M39" s="4"/>
      <c r="N39" s="23">
        <v>252.4</v>
      </c>
      <c r="O39" s="53"/>
      <c r="P39" s="24"/>
      <c r="Q39" s="23"/>
      <c r="R39" s="79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24"/>
    </row>
    <row r="40" spans="1:29">
      <c r="A40" s="15">
        <v>43409</v>
      </c>
      <c r="B40" s="4" t="s">
        <v>41</v>
      </c>
      <c r="C40" s="46" t="s">
        <v>44</v>
      </c>
      <c r="D40" s="43"/>
      <c r="E40" s="23">
        <v>500</v>
      </c>
      <c r="F40" s="53"/>
      <c r="G40" s="24"/>
      <c r="H40" s="51"/>
      <c r="I40" s="53"/>
      <c r="J40" s="53"/>
      <c r="K40" s="53"/>
      <c r="L40" s="53"/>
      <c r="M40" s="4"/>
      <c r="N40" s="23"/>
      <c r="O40" s="53">
        <v>500</v>
      </c>
      <c r="P40" s="24"/>
      <c r="Q40" s="23"/>
      <c r="R40" s="79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24"/>
    </row>
    <row r="41" spans="1:29">
      <c r="A41" s="15">
        <v>43413</v>
      </c>
      <c r="B41" s="4" t="s">
        <v>45</v>
      </c>
      <c r="C41" s="46"/>
      <c r="D41" s="43"/>
      <c r="E41" s="23"/>
      <c r="F41" s="53">
        <v>0.42</v>
      </c>
      <c r="G41" s="24"/>
      <c r="H41" s="51">
        <v>0.42</v>
      </c>
      <c r="I41" s="53"/>
      <c r="J41" s="53"/>
      <c r="K41" s="53"/>
      <c r="L41" s="53"/>
      <c r="M41" s="4"/>
      <c r="N41" s="23"/>
      <c r="O41" s="53"/>
      <c r="P41" s="24"/>
      <c r="Q41" s="23"/>
      <c r="R41" s="79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24"/>
    </row>
    <row r="42" spans="1:29">
      <c r="A42" s="15">
        <v>43416</v>
      </c>
      <c r="B42" s="4" t="s">
        <v>76</v>
      </c>
      <c r="C42" s="46"/>
      <c r="D42" s="43">
        <v>665</v>
      </c>
      <c r="E42" s="23"/>
      <c r="F42" s="53"/>
      <c r="G42" s="24"/>
      <c r="H42" s="51"/>
      <c r="I42" s="53"/>
      <c r="J42" s="53"/>
      <c r="K42" s="53"/>
      <c r="L42" s="53"/>
      <c r="M42" s="4"/>
      <c r="N42" s="23">
        <v>360</v>
      </c>
      <c r="O42" s="53"/>
      <c r="P42" s="24"/>
      <c r="Q42" s="23"/>
      <c r="R42" s="79"/>
      <c r="S42" s="53"/>
      <c r="T42" s="53"/>
      <c r="U42" s="53"/>
      <c r="V42" s="53"/>
      <c r="W42" s="53"/>
      <c r="X42" s="53">
        <v>360</v>
      </c>
      <c r="Y42" s="53"/>
      <c r="Z42" s="53"/>
      <c r="AA42" s="53"/>
      <c r="AB42" s="53"/>
      <c r="AC42" s="24"/>
    </row>
    <row r="43" spans="1:29">
      <c r="A43" s="15">
        <v>43416</v>
      </c>
      <c r="B43" s="4" t="s">
        <v>77</v>
      </c>
      <c r="C43" s="46"/>
      <c r="D43" s="43">
        <v>666</v>
      </c>
      <c r="E43" s="23"/>
      <c r="F43" s="53"/>
      <c r="G43" s="24"/>
      <c r="H43" s="51"/>
      <c r="I43" s="53"/>
      <c r="J43" s="53"/>
      <c r="K43" s="53"/>
      <c r="L43" s="53"/>
      <c r="M43" s="4"/>
      <c r="N43" s="23">
        <v>92.4</v>
      </c>
      <c r="O43" s="53"/>
      <c r="P43" s="24"/>
      <c r="Q43" s="23"/>
      <c r="R43" s="79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24"/>
    </row>
    <row r="44" spans="1:29">
      <c r="A44" s="15">
        <v>43444</v>
      </c>
      <c r="B44" s="4" t="s">
        <v>79</v>
      </c>
      <c r="C44" s="46" t="s">
        <v>75</v>
      </c>
      <c r="D44" s="43">
        <v>667</v>
      </c>
      <c r="E44" s="23"/>
      <c r="F44" s="53"/>
      <c r="G44" s="24"/>
      <c r="H44" s="51"/>
      <c r="I44" s="53"/>
      <c r="J44" s="53"/>
      <c r="K44" s="53"/>
      <c r="L44" s="53"/>
      <c r="M44" s="4"/>
      <c r="N44" s="23">
        <v>151.19999999999999</v>
      </c>
      <c r="O44" s="53"/>
      <c r="P44" s="24"/>
      <c r="Q44" s="23"/>
      <c r="R44" s="79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24"/>
    </row>
    <row r="45" spans="1:29">
      <c r="A45" s="15"/>
      <c r="B45" s="4"/>
      <c r="C45" s="46"/>
      <c r="D45" s="43"/>
      <c r="E45" s="23"/>
      <c r="F45" s="53"/>
      <c r="G45" s="24"/>
      <c r="H45" s="51"/>
      <c r="I45" s="53"/>
      <c r="J45" s="53"/>
      <c r="K45" s="53"/>
      <c r="L45" s="53"/>
      <c r="M45" s="4"/>
      <c r="N45" s="23"/>
      <c r="O45" s="53"/>
      <c r="P45" s="24"/>
      <c r="Q45" s="23"/>
      <c r="R45" s="79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24"/>
    </row>
    <row r="46" spans="1:29">
      <c r="A46" s="15"/>
      <c r="B46" s="4"/>
      <c r="C46" s="46"/>
      <c r="D46" s="43"/>
      <c r="E46" s="23"/>
      <c r="F46" s="53"/>
      <c r="G46" s="24"/>
      <c r="H46" s="51"/>
      <c r="I46" s="53"/>
      <c r="J46" s="53"/>
      <c r="K46" s="53"/>
      <c r="L46" s="53"/>
      <c r="M46" s="4"/>
      <c r="N46" s="23"/>
      <c r="O46" s="53"/>
      <c r="P46" s="24"/>
      <c r="Q46" s="23"/>
      <c r="R46" s="79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24"/>
    </row>
    <row r="47" spans="1:29">
      <c r="A47" s="15"/>
      <c r="B47" s="4"/>
      <c r="C47" s="46"/>
      <c r="D47" s="78"/>
      <c r="E47" s="23"/>
      <c r="F47" s="53"/>
      <c r="G47" s="24"/>
      <c r="H47" s="51"/>
      <c r="I47" s="53"/>
      <c r="J47" s="53"/>
      <c r="K47" s="53"/>
      <c r="L47" s="53"/>
      <c r="M47" s="4"/>
      <c r="N47" s="23"/>
      <c r="O47" s="53"/>
      <c r="P47" s="24"/>
      <c r="Q47" s="23"/>
      <c r="R47" s="79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24"/>
    </row>
    <row r="48" spans="1:29">
      <c r="A48" s="15"/>
      <c r="B48" s="4"/>
      <c r="C48" s="46"/>
      <c r="D48" s="43"/>
      <c r="E48" s="23"/>
      <c r="F48" s="53"/>
      <c r="G48" s="24"/>
      <c r="H48" s="51"/>
      <c r="I48" s="53"/>
      <c r="J48" s="53"/>
      <c r="K48" s="53"/>
      <c r="L48" s="53"/>
      <c r="M48" s="4"/>
      <c r="N48" s="23"/>
      <c r="O48" s="53"/>
      <c r="P48" s="24"/>
      <c r="Q48" s="23"/>
      <c r="R48" s="79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24"/>
    </row>
    <row r="49" spans="1:29">
      <c r="A49" s="15"/>
      <c r="B49" s="4"/>
      <c r="C49" s="46"/>
      <c r="D49" s="43"/>
      <c r="E49" s="23"/>
      <c r="F49" s="53"/>
      <c r="G49" s="24"/>
      <c r="H49" s="51"/>
      <c r="I49" s="53"/>
      <c r="J49" s="53"/>
      <c r="K49" s="53"/>
      <c r="L49" s="53"/>
      <c r="M49" s="4"/>
      <c r="N49" s="23"/>
      <c r="O49" s="53"/>
      <c r="P49" s="24"/>
      <c r="Q49" s="23"/>
      <c r="R49" s="79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24"/>
    </row>
    <row r="50" spans="1:29">
      <c r="A50" s="15"/>
      <c r="B50" s="4"/>
      <c r="C50" s="46"/>
      <c r="D50" s="43"/>
      <c r="E50" s="23"/>
      <c r="F50" s="53"/>
      <c r="G50" s="24"/>
      <c r="H50" s="51"/>
      <c r="I50" s="53"/>
      <c r="J50" s="53"/>
      <c r="K50" s="53"/>
      <c r="L50" s="53"/>
      <c r="M50" s="4"/>
      <c r="N50" s="23"/>
      <c r="O50" s="53"/>
      <c r="P50" s="24"/>
      <c r="Q50" s="23"/>
      <c r="R50" s="79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24"/>
    </row>
    <row r="51" spans="1:29">
      <c r="A51" s="15"/>
      <c r="B51" s="4"/>
      <c r="C51" s="46"/>
      <c r="D51" s="78"/>
      <c r="E51" s="23"/>
      <c r="F51" s="53"/>
      <c r="G51" s="24"/>
      <c r="H51" s="51"/>
      <c r="I51" s="53"/>
      <c r="J51" s="53"/>
      <c r="K51" s="53"/>
      <c r="L51" s="53"/>
      <c r="M51" s="4"/>
      <c r="N51" s="23"/>
      <c r="O51" s="53"/>
      <c r="P51" s="24"/>
      <c r="Q51" s="23"/>
      <c r="R51" s="79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24"/>
    </row>
    <row r="52" spans="1:29">
      <c r="A52" s="15"/>
      <c r="B52" s="4"/>
      <c r="C52" s="46"/>
      <c r="D52" s="78"/>
      <c r="E52" s="23"/>
      <c r="F52" s="53"/>
      <c r="G52" s="24"/>
      <c r="H52" s="51"/>
      <c r="I52" s="53"/>
      <c r="J52" s="53"/>
      <c r="K52" s="53"/>
      <c r="L52" s="53"/>
      <c r="M52" s="4"/>
      <c r="N52" s="23"/>
      <c r="O52" s="53"/>
      <c r="P52" s="24"/>
      <c r="Q52" s="23"/>
      <c r="R52" s="79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24"/>
    </row>
    <row r="53" spans="1:29">
      <c r="A53" s="16"/>
      <c r="B53" s="4"/>
      <c r="C53" s="46"/>
      <c r="D53" s="36"/>
      <c r="E53" s="23"/>
      <c r="F53" s="53"/>
      <c r="G53" s="24"/>
      <c r="H53" s="51"/>
      <c r="I53" s="53"/>
      <c r="J53" s="53"/>
      <c r="K53" s="53"/>
      <c r="L53" s="53"/>
      <c r="M53" s="4"/>
      <c r="N53" s="23"/>
      <c r="O53" s="53"/>
      <c r="P53" s="24"/>
      <c r="Q53" s="23"/>
      <c r="R53" s="79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24"/>
    </row>
    <row r="54" spans="1:29">
      <c r="A54" s="16"/>
      <c r="B54" s="4"/>
      <c r="C54" s="46"/>
      <c r="D54" s="36"/>
      <c r="E54" s="23"/>
      <c r="F54" s="53"/>
      <c r="G54" s="24"/>
      <c r="H54" s="51"/>
      <c r="I54" s="53"/>
      <c r="J54" s="53"/>
      <c r="K54" s="53"/>
      <c r="L54" s="53"/>
      <c r="M54" s="4"/>
      <c r="N54" s="23"/>
      <c r="O54" s="53"/>
      <c r="P54" s="24"/>
      <c r="Q54" s="23"/>
      <c r="R54" s="79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24"/>
    </row>
    <row r="55" spans="1:29">
      <c r="A55" s="17"/>
      <c r="B55" s="5"/>
      <c r="C55" s="47"/>
      <c r="D55" s="37"/>
      <c r="E55" s="29"/>
      <c r="F55" s="54"/>
      <c r="G55" s="76"/>
      <c r="H55" s="51"/>
      <c r="I55" s="53"/>
      <c r="J55" s="53"/>
      <c r="K55" s="53"/>
      <c r="L55" s="53"/>
      <c r="M55" s="4"/>
      <c r="N55" s="25"/>
      <c r="O55" s="54"/>
      <c r="P55" s="102"/>
      <c r="Q55" s="23"/>
      <c r="R55" s="79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24"/>
    </row>
    <row r="56" spans="1:29">
      <c r="A56" s="89">
        <f>C69</f>
        <v>43373</v>
      </c>
      <c r="B56" s="87" t="s">
        <v>49</v>
      </c>
      <c r="C56" s="84"/>
      <c r="D56" s="85"/>
      <c r="E56" s="86">
        <f t="shared" ref="E56:P56" si="0">SUM(E4:E55)</f>
        <v>6231.49</v>
      </c>
      <c r="F56" s="86">
        <f t="shared" si="0"/>
        <v>15263.54</v>
      </c>
      <c r="G56" s="86">
        <f t="shared" si="0"/>
        <v>10720.31</v>
      </c>
      <c r="H56" s="92">
        <f t="shared" si="0"/>
        <v>3.07</v>
      </c>
      <c r="I56" s="94">
        <f t="shared" si="0"/>
        <v>8490</v>
      </c>
      <c r="J56" s="94">
        <f t="shared" si="0"/>
        <v>0</v>
      </c>
      <c r="K56" s="94">
        <f t="shared" si="0"/>
        <v>0</v>
      </c>
      <c r="L56" s="94">
        <f t="shared" si="0"/>
        <v>0</v>
      </c>
      <c r="M56" s="93">
        <f t="shared" si="0"/>
        <v>492.44</v>
      </c>
      <c r="N56" s="95">
        <f t="shared" si="0"/>
        <v>6242.9599999999991</v>
      </c>
      <c r="O56" s="100">
        <f t="shared" si="0"/>
        <v>6188.75</v>
      </c>
      <c r="P56" s="97">
        <f t="shared" si="0"/>
        <v>6012</v>
      </c>
      <c r="Q56" s="88">
        <f t="shared" ref="Q56:AC56" si="1">SUM(Q6:Q51)</f>
        <v>3978.99</v>
      </c>
      <c r="R56" s="88">
        <f t="shared" si="1"/>
        <v>0</v>
      </c>
      <c r="S56" s="88">
        <f t="shared" si="1"/>
        <v>0</v>
      </c>
      <c r="T56" s="88">
        <f t="shared" si="1"/>
        <v>243.5</v>
      </c>
      <c r="U56" s="88">
        <f t="shared" si="1"/>
        <v>0</v>
      </c>
      <c r="V56" s="88">
        <f t="shared" si="1"/>
        <v>241.87</v>
      </c>
      <c r="W56" s="88">
        <f t="shared" si="1"/>
        <v>450</v>
      </c>
      <c r="X56" s="88">
        <f t="shared" si="1"/>
        <v>360</v>
      </c>
      <c r="Y56" s="88">
        <f t="shared" si="1"/>
        <v>0</v>
      </c>
      <c r="Z56" s="88">
        <f t="shared" si="1"/>
        <v>0</v>
      </c>
      <c r="AA56" s="88">
        <f t="shared" si="1"/>
        <v>0</v>
      </c>
      <c r="AB56" s="88">
        <f t="shared" si="1"/>
        <v>6012</v>
      </c>
      <c r="AC56" s="88">
        <f t="shared" si="1"/>
        <v>0</v>
      </c>
    </row>
    <row r="57" spans="1:29" ht="15" thickBot="1">
      <c r="A57" s="148">
        <f>C69</f>
        <v>43373</v>
      </c>
      <c r="B57" s="6" t="s">
        <v>6</v>
      </c>
      <c r="C57" s="48"/>
      <c r="D57" s="38"/>
      <c r="E57" s="26">
        <f>N56</f>
        <v>6242.9599999999991</v>
      </c>
      <c r="F57" s="26">
        <f t="shared" ref="F57:G57" si="2">O56</f>
        <v>6188.75</v>
      </c>
      <c r="G57" s="26">
        <f t="shared" si="2"/>
        <v>6012</v>
      </c>
      <c r="H57" s="57"/>
      <c r="I57" s="58"/>
      <c r="J57" s="58"/>
      <c r="K57" s="58"/>
      <c r="L57" s="58"/>
      <c r="M57" s="59"/>
      <c r="N57" s="96" t="s">
        <v>46</v>
      </c>
      <c r="O57" s="101" t="s">
        <v>46</v>
      </c>
      <c r="P57" s="98" t="s">
        <v>46</v>
      </c>
      <c r="Q57" s="60" t="s">
        <v>46</v>
      </c>
      <c r="R57" s="60" t="s">
        <v>46</v>
      </c>
      <c r="S57" s="60" t="s">
        <v>46</v>
      </c>
      <c r="T57" s="60" t="s">
        <v>46</v>
      </c>
      <c r="U57" s="60" t="s">
        <v>46</v>
      </c>
      <c r="V57" s="60" t="s">
        <v>46</v>
      </c>
      <c r="W57" s="60" t="s">
        <v>46</v>
      </c>
      <c r="X57" s="60" t="s">
        <v>46</v>
      </c>
      <c r="Y57" s="60" t="s">
        <v>46</v>
      </c>
      <c r="Z57" s="60" t="s">
        <v>46</v>
      </c>
      <c r="AA57" s="60" t="s">
        <v>46</v>
      </c>
      <c r="AB57" s="60" t="s">
        <v>46</v>
      </c>
      <c r="AC57" s="60" t="s">
        <v>46</v>
      </c>
    </row>
    <row r="58" spans="1:29" ht="15" thickBot="1">
      <c r="A58" s="148">
        <f>C69</f>
        <v>43373</v>
      </c>
      <c r="B58" s="7" t="s">
        <v>7</v>
      </c>
      <c r="C58" s="49"/>
      <c r="D58" s="39" t="s">
        <v>3</v>
      </c>
      <c r="E58" s="27">
        <f>E56-E57</f>
        <v>-11.469999999999345</v>
      </c>
      <c r="F58" s="27">
        <f>F56-F57</f>
        <v>9074.7900000000009</v>
      </c>
      <c r="G58" s="55">
        <f>G56-G57</f>
        <v>4708.3099999999995</v>
      </c>
      <c r="H58" s="56">
        <f>H56</f>
        <v>3.07</v>
      </c>
      <c r="I58" s="55">
        <f t="shared" ref="I58:AC58" si="3">I56</f>
        <v>8490</v>
      </c>
      <c r="J58" s="55">
        <f t="shared" si="3"/>
        <v>0</v>
      </c>
      <c r="K58" s="55">
        <f t="shared" ref="K58:L58" si="4">K56</f>
        <v>0</v>
      </c>
      <c r="L58" s="55">
        <f t="shared" si="4"/>
        <v>0</v>
      </c>
      <c r="M58" s="7">
        <f t="shared" si="3"/>
        <v>492.44</v>
      </c>
      <c r="N58" s="56">
        <v>1717.85</v>
      </c>
      <c r="O58" s="55">
        <v>1800</v>
      </c>
      <c r="P58" s="99">
        <f t="shared" ref="P58" si="5">P56</f>
        <v>6012</v>
      </c>
      <c r="Q58" s="56">
        <f t="shared" si="3"/>
        <v>3978.99</v>
      </c>
      <c r="R58" s="56">
        <f t="shared" ref="R58" si="6">R56</f>
        <v>0</v>
      </c>
      <c r="S58" s="55">
        <f t="shared" si="3"/>
        <v>0</v>
      </c>
      <c r="T58" s="55">
        <f t="shared" ref="T58:V58" si="7">T56</f>
        <v>243.5</v>
      </c>
      <c r="U58" s="55">
        <f t="shared" si="7"/>
        <v>0</v>
      </c>
      <c r="V58" s="55">
        <f t="shared" si="7"/>
        <v>241.87</v>
      </c>
      <c r="W58" s="55">
        <f t="shared" si="3"/>
        <v>450</v>
      </c>
      <c r="X58" s="55">
        <f t="shared" si="3"/>
        <v>360</v>
      </c>
      <c r="Y58" s="55">
        <f t="shared" ref="Y58" si="8">Y56</f>
        <v>0</v>
      </c>
      <c r="Z58" s="55">
        <f t="shared" si="3"/>
        <v>0</v>
      </c>
      <c r="AA58" s="55">
        <f t="shared" ref="AA58:AB58" si="9">AA56</f>
        <v>0</v>
      </c>
      <c r="AB58" s="55">
        <f t="shared" si="9"/>
        <v>6012</v>
      </c>
      <c r="AC58" s="28">
        <f t="shared" si="3"/>
        <v>0</v>
      </c>
    </row>
    <row r="59" spans="1:29" ht="15" thickTop="1">
      <c r="A59" s="18"/>
      <c r="B59" s="9"/>
      <c r="C59" s="40"/>
      <c r="D59" s="8"/>
      <c r="E59" s="9"/>
      <c r="F59" s="9"/>
      <c r="G59" s="110" t="s">
        <v>14</v>
      </c>
      <c r="H59" s="110">
        <f>SUM(H58:M58)</f>
        <v>8985.51</v>
      </c>
      <c r="I59" s="111"/>
      <c r="J59" s="111"/>
      <c r="K59" s="111"/>
      <c r="L59" s="111"/>
      <c r="M59" s="111"/>
      <c r="N59" s="111"/>
      <c r="O59" s="111"/>
      <c r="P59" s="110" t="s">
        <v>15</v>
      </c>
      <c r="Q59" s="110">
        <f>SUM(Q58:AC58)</f>
        <v>11286.36</v>
      </c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s="69" customFormat="1">
      <c r="A60" s="66"/>
      <c r="C60" s="67"/>
      <c r="D60" s="68"/>
      <c r="F60" s="10"/>
      <c r="G60" s="112"/>
      <c r="H60" s="113"/>
      <c r="I60" s="114"/>
      <c r="J60" s="114"/>
      <c r="K60" s="114"/>
      <c r="L60" s="114"/>
      <c r="M60" s="114"/>
      <c r="N60" s="113"/>
      <c r="O60" s="112"/>
      <c r="P60" s="115"/>
      <c r="Q60" s="113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>
      <c r="A61" s="18"/>
      <c r="B61" s="135" t="str">
        <f>CONCATENATE(A69,TEXT(C69, "dd-mmm-yy"))</f>
        <v>Calculated Balance date - 30-Sep-18</v>
      </c>
      <c r="C61" s="119"/>
      <c r="D61" s="120"/>
      <c r="E61" s="121"/>
      <c r="F61" s="121"/>
      <c r="G61" s="121"/>
      <c r="H61" s="135" t="s">
        <v>80</v>
      </c>
      <c r="I61" s="122"/>
      <c r="J61" s="136"/>
      <c r="K61" s="123"/>
      <c r="L61" s="123"/>
      <c r="M61" s="137"/>
      <c r="N61" s="121"/>
      <c r="O61" s="121"/>
      <c r="P61" s="124"/>
    </row>
    <row r="62" spans="1:29">
      <c r="A62" s="18"/>
      <c r="B62" s="121" t="s">
        <v>37</v>
      </c>
      <c r="C62" s="119"/>
      <c r="D62" s="120"/>
      <c r="E62" s="125">
        <f>SUM(E4:G4)</f>
        <v>16967.53</v>
      </c>
      <c r="F62" s="121"/>
      <c r="G62" s="121"/>
      <c r="H62" s="126" t="s">
        <v>53</v>
      </c>
      <c r="I62" s="138"/>
      <c r="J62" s="139"/>
      <c r="K62" s="139"/>
      <c r="L62" s="139"/>
      <c r="M62" s="140"/>
      <c r="N62" s="137"/>
      <c r="O62" s="137"/>
      <c r="P62" s="127">
        <v>504.73</v>
      </c>
      <c r="R62" s="2" t="s">
        <v>46</v>
      </c>
    </row>
    <row r="63" spans="1:29">
      <c r="A63" s="18"/>
      <c r="B63" s="126" t="s">
        <v>57</v>
      </c>
      <c r="C63" s="119"/>
      <c r="D63" s="120"/>
      <c r="E63" s="128">
        <f>H59</f>
        <v>8985.51</v>
      </c>
      <c r="F63" s="121"/>
      <c r="G63" s="121"/>
      <c r="H63" s="126" t="s">
        <v>54</v>
      </c>
      <c r="I63" s="138"/>
      <c r="J63" s="139"/>
      <c r="K63" s="139"/>
      <c r="L63" s="139"/>
      <c r="M63" s="140"/>
      <c r="N63" s="141"/>
      <c r="O63" s="137"/>
      <c r="P63" s="129">
        <v>9074.2900000000009</v>
      </c>
      <c r="R63" s="2" t="s">
        <v>46</v>
      </c>
    </row>
    <row r="64" spans="1:29">
      <c r="B64" s="126"/>
      <c r="C64" s="119"/>
      <c r="D64" s="142"/>
      <c r="E64" s="147">
        <f>SUM(E62:E63)</f>
        <v>25953.040000000001</v>
      </c>
      <c r="F64" s="137"/>
      <c r="G64" s="137"/>
      <c r="H64" s="126" t="s">
        <v>55</v>
      </c>
      <c r="I64" s="138"/>
      <c r="J64" s="139"/>
      <c r="K64" s="139"/>
      <c r="L64" s="139"/>
      <c r="M64" s="140"/>
      <c r="N64" s="130"/>
      <c r="O64" s="137"/>
      <c r="P64" s="131">
        <v>4708.3100000000004</v>
      </c>
    </row>
    <row r="65" spans="1:16">
      <c r="B65" s="126" t="s">
        <v>58</v>
      </c>
      <c r="C65" s="119"/>
      <c r="D65" s="142"/>
      <c r="E65" s="127">
        <f>Q59</f>
        <v>11286.36</v>
      </c>
      <c r="F65" s="137"/>
      <c r="G65" s="137"/>
      <c r="H65" s="137"/>
      <c r="I65" s="137"/>
      <c r="J65" s="137"/>
      <c r="K65" s="137"/>
      <c r="L65" s="137"/>
      <c r="M65" s="137"/>
      <c r="N65" s="143" t="s">
        <v>46</v>
      </c>
      <c r="O65" s="132" t="s">
        <v>61</v>
      </c>
      <c r="P65" s="146">
        <f>SUM(P62:P64)</f>
        <v>14287.330000000002</v>
      </c>
    </row>
    <row r="66" spans="1:16">
      <c r="B66" s="126"/>
      <c r="C66" s="119"/>
      <c r="D66" s="142"/>
      <c r="E66" s="127"/>
      <c r="F66" s="137"/>
      <c r="G66" s="137"/>
      <c r="H66" s="137" t="s">
        <v>16</v>
      </c>
      <c r="I66" s="137"/>
      <c r="J66" s="137"/>
      <c r="K66" s="137"/>
      <c r="L66" s="137"/>
      <c r="M66" s="137"/>
      <c r="N66" s="137"/>
      <c r="O66" s="137"/>
      <c r="P66" s="145">
        <v>511.2</v>
      </c>
    </row>
    <row r="67" spans="1:16" ht="15" thickBot="1">
      <c r="B67" s="121" t="s">
        <v>56</v>
      </c>
      <c r="C67" s="119"/>
      <c r="D67" s="142"/>
      <c r="E67" s="133">
        <f>E64-E65</f>
        <v>14666.68</v>
      </c>
      <c r="F67" s="137"/>
      <c r="G67" s="137"/>
      <c r="H67" s="144" t="s">
        <v>59</v>
      </c>
      <c r="I67" s="140"/>
      <c r="J67" s="140"/>
      <c r="K67" s="140"/>
      <c r="L67" s="137"/>
      <c r="M67" s="137"/>
      <c r="N67" s="137"/>
      <c r="O67" s="137"/>
      <c r="P67" s="134">
        <f>P65-P66</f>
        <v>13776.130000000001</v>
      </c>
    </row>
    <row r="68" spans="1:16" ht="15" thickTop="1">
      <c r="B68" s="12"/>
      <c r="C68" s="41"/>
    </row>
    <row r="69" spans="1:16">
      <c r="A69" s="117" t="s">
        <v>64</v>
      </c>
      <c r="C69" s="158">
        <v>43373</v>
      </c>
      <c r="D69" s="158"/>
      <c r="E69" s="158"/>
    </row>
    <row r="70" spans="1:16">
      <c r="A70" s="117" t="s">
        <v>62</v>
      </c>
      <c r="C70" s="159">
        <v>43373</v>
      </c>
      <c r="D70" s="159"/>
      <c r="E70" s="159"/>
    </row>
    <row r="71" spans="1:16">
      <c r="A71" s="118" t="s">
        <v>63</v>
      </c>
    </row>
    <row r="72" spans="1:16">
      <c r="A72" s="116" t="s">
        <v>60</v>
      </c>
    </row>
  </sheetData>
  <mergeCells count="23">
    <mergeCell ref="T2:T3"/>
    <mergeCell ref="K2:K3"/>
    <mergeCell ref="R2:R3"/>
    <mergeCell ref="C69:E69"/>
    <mergeCell ref="C70:E70"/>
    <mergeCell ref="E2:G2"/>
    <mergeCell ref="N2:P2"/>
    <mergeCell ref="X2:X3"/>
    <mergeCell ref="Z2:Z3"/>
    <mergeCell ref="AC2:AC3"/>
    <mergeCell ref="H2:H3"/>
    <mergeCell ref="I2:I3"/>
    <mergeCell ref="J2:J3"/>
    <mergeCell ref="M2:M3"/>
    <mergeCell ref="Y2:Y3"/>
    <mergeCell ref="AB2:AB3"/>
    <mergeCell ref="AA2:AA3"/>
    <mergeCell ref="Q2:Q3"/>
    <mergeCell ref="S2:S3"/>
    <mergeCell ref="W2:W3"/>
    <mergeCell ref="U2:U3"/>
    <mergeCell ref="V2:V3"/>
    <mergeCell ref="L2:L3"/>
  </mergeCells>
  <pageMargins left="0.25" right="0.25" top="0.75" bottom="0.75" header="0.3" footer="0.3"/>
  <pageSetup paperSize="9" scale="48" fitToWidth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workbookViewId="0">
      <selection activeCell="G14" sqref="G14"/>
    </sheetView>
  </sheetViews>
  <sheetFormatPr defaultRowHeight="14.4"/>
  <sheetData>
    <row r="1" spans="1:7">
      <c r="A1" s="69" t="s">
        <v>36</v>
      </c>
    </row>
    <row r="3" spans="1:7">
      <c r="A3" s="69" t="s">
        <v>39</v>
      </c>
      <c r="D3" s="69"/>
    </row>
    <row r="5" spans="1:7">
      <c r="A5" s="2" t="s">
        <v>31</v>
      </c>
      <c r="B5" s="34"/>
      <c r="C5" s="1"/>
      <c r="D5" s="1"/>
      <c r="G5" s="2"/>
    </row>
    <row r="6" spans="1:7">
      <c r="A6" s="2" t="s">
        <v>34</v>
      </c>
      <c r="B6" s="34"/>
      <c r="C6" s="1"/>
      <c r="D6" s="1"/>
      <c r="G6" s="80"/>
    </row>
    <row r="7" spans="1:7">
      <c r="A7" s="2" t="s">
        <v>35</v>
      </c>
      <c r="B7" s="34"/>
      <c r="C7" s="1"/>
      <c r="D7" s="1"/>
      <c r="G7" s="73"/>
    </row>
    <row r="8" spans="1:7">
      <c r="A8" s="2"/>
      <c r="B8" s="2"/>
      <c r="C8" s="2"/>
      <c r="D8" s="2"/>
      <c r="G8" s="81">
        <f>SUM(G5:G7)</f>
        <v>0</v>
      </c>
    </row>
    <row r="9" spans="1:7">
      <c r="A9" s="2" t="s">
        <v>16</v>
      </c>
      <c r="B9" s="2"/>
      <c r="C9" s="2"/>
      <c r="D9" s="2"/>
      <c r="G9" s="81"/>
    </row>
    <row r="10" spans="1:7" ht="27.75" customHeight="1" thickBot="1">
      <c r="A10" s="71" t="s">
        <v>40</v>
      </c>
      <c r="B10" s="2"/>
      <c r="C10" s="2"/>
      <c r="D10" s="2"/>
      <c r="G10" s="72">
        <f>G8-G9</f>
        <v>0</v>
      </c>
    </row>
    <row r="11" spans="1:7" ht="25.95" customHeight="1" thickTop="1">
      <c r="A11" s="71"/>
      <c r="B11" s="2"/>
      <c r="C11" s="2"/>
      <c r="D11" s="2"/>
    </row>
    <row r="13" spans="1:7">
      <c r="A13" s="9" t="s">
        <v>37</v>
      </c>
      <c r="B13" s="41"/>
      <c r="C13" s="8"/>
      <c r="G13" s="9">
        <v>16967.53</v>
      </c>
    </row>
    <row r="14" spans="1:7">
      <c r="A14" s="12" t="s">
        <v>17</v>
      </c>
      <c r="B14" s="41"/>
      <c r="C14" s="8"/>
      <c r="G14" s="70"/>
    </row>
    <row r="15" spans="1:7">
      <c r="A15" s="12"/>
      <c r="B15" s="41"/>
      <c r="C15" s="1"/>
      <c r="G15" s="71">
        <f>SUM(G13:G14)</f>
        <v>16967.53</v>
      </c>
    </row>
    <row r="16" spans="1:7">
      <c r="A16" s="12" t="s">
        <v>18</v>
      </c>
      <c r="B16" s="41"/>
      <c r="C16" s="1"/>
      <c r="G16" s="2"/>
    </row>
    <row r="17" spans="1:7" ht="24" customHeight="1" thickBot="1">
      <c r="A17" s="9" t="s">
        <v>38</v>
      </c>
      <c r="B17" s="41"/>
      <c r="C17" s="1"/>
      <c r="G17" s="72">
        <f>G15-G16</f>
        <v>16967.53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2017-18</vt:lpstr>
      <vt:lpstr>Year end bank rec</vt:lpstr>
      <vt:lpstr>'2017-18'!Print_Area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Win7_pro</dc:creator>
  <cp:lastModifiedBy>Linda Roberts</cp:lastModifiedBy>
  <cp:lastPrinted>2018-12-02T07:19:59Z</cp:lastPrinted>
  <dcterms:created xsi:type="dcterms:W3CDTF">2017-04-11T17:52:28Z</dcterms:created>
  <dcterms:modified xsi:type="dcterms:W3CDTF">2018-12-02T08:50:57Z</dcterms:modified>
</cp:coreProperties>
</file>